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综合成绩" sheetId="1" r:id="rId1"/>
    <sheet name="笔试成绩" sheetId="2" state="hidden" r:id="rId2"/>
    <sheet name="面试成绩" sheetId="3" state="hidden" r:id="rId3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<sst xmlns="http://schemas.openxmlformats.org/spreadsheetml/2006/main" count="169" uniqueCount="94">
  <si>
    <t>2023下半年集团总部面向企业内部竞争性选聘管理人员拟录用名单</t>
  </si>
  <si>
    <t>序号</t>
  </si>
  <si>
    <t>录用部门</t>
  </si>
  <si>
    <t>录用岗位</t>
  </si>
  <si>
    <t>姓  名</t>
  </si>
  <si>
    <t>出生日期</t>
  </si>
  <si>
    <t>年龄</t>
  </si>
  <si>
    <t>性别</t>
  </si>
  <si>
    <t>政治面貌</t>
  </si>
  <si>
    <t>全日制最高学历</t>
  </si>
  <si>
    <t>毕业院校及专业</t>
  </si>
  <si>
    <t>现单位及职务</t>
  </si>
  <si>
    <t>财务部</t>
  </si>
  <si>
    <t>业务专员
（资金会计）</t>
  </si>
  <si>
    <t>韩  雪</t>
  </si>
  <si>
    <t>女</t>
  </si>
  <si>
    <t>群  众</t>
  </si>
  <si>
    <t>本  科</t>
  </si>
  <si>
    <t>哈尔滨商业大学
税收学</t>
  </si>
  <si>
    <t>黑龙江省龙建路桥第二工程有限公司
财务部副部长</t>
  </si>
  <si>
    <t>建投党校公开招聘笔试成绩表</t>
  </si>
  <si>
    <t>部门</t>
  </si>
  <si>
    <t>应聘岗位</t>
  </si>
  <si>
    <t>是否为系统内人员</t>
  </si>
  <si>
    <t>参加工作时间</t>
  </si>
  <si>
    <t>参加工作年限</t>
  </si>
  <si>
    <t>大型企事业单位相关主要管理岗位工作年限</t>
  </si>
  <si>
    <t>系统内工作年限</t>
  </si>
  <si>
    <t>非全日制最高学历</t>
  </si>
  <si>
    <t>相关证书</t>
  </si>
  <si>
    <t>联系方式</t>
  </si>
  <si>
    <t>客观成绩</t>
  </si>
  <si>
    <t>主观成绩</t>
  </si>
  <si>
    <t>总成绩</t>
  </si>
  <si>
    <t>排名</t>
  </si>
  <si>
    <t>备注</t>
  </si>
  <si>
    <t>集团党校</t>
  </si>
  <si>
    <t>行政综合岗</t>
  </si>
  <si>
    <t>否</t>
  </si>
  <si>
    <t>赵泽夏</t>
  </si>
  <si>
    <t>男</t>
  </si>
  <si>
    <t>共青团员</t>
  </si>
  <si>
    <t>本科</t>
  </si>
  <si>
    <t>甘肃农业大学
农业机械及其自动化</t>
  </si>
  <si>
    <t>绥化市鑫源城市建设投资发展有限公司 干事</t>
  </si>
  <si>
    <t>刘宝辉</t>
  </si>
  <si>
    <t>群众</t>
  </si>
  <si>
    <t>东北农业大学
工商管理</t>
  </si>
  <si>
    <t>中国建筑第五工程局有限公司
市场营销部经理</t>
  </si>
  <si>
    <t>中级金融分析师、财税从业资格证、C1驾照</t>
  </si>
  <si>
    <t>是</t>
  </si>
  <si>
    <t>王新平</t>
  </si>
  <si>
    <t>佳木斯大学
化学专业</t>
  </si>
  <si>
    <t>黑龙江省北龙交通工程有限公司
安全管理部标准化
内业员</t>
  </si>
  <si>
    <t>C1驾照、高级中学教师资格证</t>
  </si>
  <si>
    <t>崔怀远</t>
  </si>
  <si>
    <t>预备党员</t>
  </si>
  <si>
    <t>哈尔滨学院
会计学</t>
  </si>
  <si>
    <t>黑龙江工程学院昆仑旅游学院
就业处处长助理</t>
  </si>
  <si>
    <t>c1驾驶证、高校教师资格证</t>
  </si>
  <si>
    <t>白明焕</t>
  </si>
  <si>
    <t>中共党员</t>
  </si>
  <si>
    <t>牡丹江师范学院
历史与文化产业管理</t>
  </si>
  <si>
    <t>北大荒集团黑龙江曙光农场有限公
司</t>
  </si>
  <si>
    <t>C1 驾照</t>
  </si>
  <si>
    <t>——</t>
  </si>
  <si>
    <t>未参加考试</t>
  </si>
  <si>
    <t>刘美微</t>
  </si>
  <si>
    <t>哈尔滨商业大学
金融学</t>
  </si>
  <si>
    <t>绿地集团哈尔滨分公司
行政专员</t>
  </si>
  <si>
    <t>驾驶证 计算机一级证书</t>
  </si>
  <si>
    <t>政策研究与培训管理岗</t>
  </si>
  <si>
    <t>郭嘉慧</t>
  </si>
  <si>
    <t>中共
党员</t>
  </si>
  <si>
    <t>陕西师范大学
俄语专业</t>
  </si>
  <si>
    <t>教师资格证
社会工作者初级</t>
  </si>
  <si>
    <t>陈立凡</t>
  </si>
  <si>
    <t>硕士研究生</t>
  </si>
  <si>
    <t>黑龙江科技大学
工商管理专业</t>
  </si>
  <si>
    <t>东北师范大学
法学专业</t>
  </si>
  <si>
    <t>肇东经济开发区管理委员会 
四级主任</t>
  </si>
  <si>
    <t>C1驾照</t>
  </si>
  <si>
    <t>赵鸣鹤</t>
  </si>
  <si>
    <t>福建工程学院管理学院
市场营销专业</t>
  </si>
  <si>
    <t>黑龙江旅投文化发展有限公司
行政管理（劳务派遣）</t>
  </si>
  <si>
    <t>黑龙江省建设投资集团党校招聘公开招聘面试成绩</t>
  </si>
  <si>
    <t>应聘部门岗位</t>
  </si>
  <si>
    <t>姓名</t>
  </si>
  <si>
    <t>张恩来</t>
  </si>
  <si>
    <t>闫巍</t>
  </si>
  <si>
    <t>董君</t>
  </si>
  <si>
    <t>面试成绩</t>
  </si>
  <si>
    <t>集团党校行政综合岗</t>
  </si>
  <si>
    <t>集团党校政策研究与培训管理岗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</si>
</sst>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yyyy&quot;年&quot;m&quot;月&quot;;@"/>
    <numFmt numFmtId="178" formatCode="0_ "/>
    <numFmt numFmtId="179" formatCode="0.00_ "/>
  </numFmts>
  <fonts count="46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9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9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5" fillId="0" borderId="0">
      <alignment vertical="center"/>
      <protection/>
    </xf>
    <xf numFmtId="0" fontId="25" fillId="0" borderId="0">
      <alignment/>
      <protection/>
    </xf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64" applyFont="1" applyFill="1" applyAlignment="1">
      <alignment horizontal="center" vertical="center" wrapText="1"/>
      <protection/>
    </xf>
    <xf numFmtId="176" fontId="2" fillId="0" borderId="0" xfId="64" applyNumberFormat="1" applyFont="1" applyFill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176" fontId="3" fillId="0" borderId="9" xfId="63" applyNumberFormat="1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/>
    </xf>
    <xf numFmtId="0" fontId="2" fillId="0" borderId="0" xfId="64" applyFont="1" applyFill="1" applyAlignment="1">
      <alignment vertical="center" wrapText="1"/>
      <protection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177" fontId="25" fillId="0" borderId="0" xfId="0" applyNumberFormat="1" applyFont="1" applyFill="1" applyBorder="1" applyAlignment="1">
      <alignment vertical="center"/>
    </xf>
    <xf numFmtId="0" fontId="3" fillId="0" borderId="10" xfId="63" applyFont="1" applyFill="1" applyBorder="1" applyAlignment="1">
      <alignment horizontal="center" vertical="center" wrapText="1"/>
      <protection/>
    </xf>
    <xf numFmtId="177" fontId="3" fillId="0" borderId="9" xfId="63" applyNumberFormat="1" applyFont="1" applyFill="1" applyBorder="1" applyAlignment="1">
      <alignment horizontal="center" vertical="center" wrapText="1"/>
      <protection/>
    </xf>
    <xf numFmtId="49" fontId="3" fillId="0" borderId="9" xfId="63" applyNumberFormat="1" applyFont="1" applyFill="1" applyBorder="1" applyAlignment="1">
      <alignment horizontal="center" vertical="center" wrapText="1"/>
      <protection/>
    </xf>
    <xf numFmtId="177" fontId="45" fillId="0" borderId="9" xfId="0" applyNumberFormat="1" applyFont="1" applyFill="1" applyBorder="1" applyAlignment="1">
      <alignment horizontal="center" vertical="center" wrapText="1"/>
    </xf>
    <xf numFmtId="178" fontId="3" fillId="0" borderId="9" xfId="63" applyNumberFormat="1" applyFont="1" applyFill="1" applyBorder="1" applyAlignment="1">
      <alignment horizontal="center" vertical="center" wrapText="1"/>
      <protection/>
    </xf>
    <xf numFmtId="0" fontId="25" fillId="0" borderId="9" xfId="0" applyFont="1" applyFill="1" applyBorder="1" applyAlignment="1">
      <alignment vertical="center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45" fillId="0" borderId="11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vertical="center" wrapText="1"/>
    </xf>
    <xf numFmtId="0" fontId="3" fillId="0" borderId="0" xfId="64" applyFont="1" applyFill="1" applyBorder="1" applyAlignment="1">
      <alignment vertical="center" wrapText="1"/>
      <protection/>
    </xf>
    <xf numFmtId="0" fontId="4" fillId="0" borderId="9" xfId="0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"/>
  <sheetViews>
    <sheetView tabSelected="1" view="pageBreakPreview" zoomScaleNormal="90" zoomScaleSheetLayoutView="100" workbookViewId="0" topLeftCell="A1">
      <selection activeCell="K11" sqref="K11"/>
    </sheetView>
  </sheetViews>
  <sheetFormatPr defaultColWidth="9.00390625" defaultRowHeight="14.25"/>
  <cols>
    <col min="1" max="1" width="6.375" style="12" customWidth="1"/>
    <col min="2" max="2" width="10.125" style="12" customWidth="1"/>
    <col min="3" max="3" width="12.50390625" style="12" customWidth="1"/>
    <col min="4" max="4" width="9.125" style="12" customWidth="1"/>
    <col min="5" max="5" width="10.75390625" style="13" customWidth="1"/>
    <col min="6" max="7" width="6.375" style="12" customWidth="1"/>
    <col min="8" max="8" width="11.875" style="12" customWidth="1"/>
    <col min="9" max="9" width="10.625" style="12" customWidth="1"/>
    <col min="10" max="10" width="20.125" style="12" customWidth="1"/>
    <col min="11" max="11" width="24.75390625" style="12" customWidth="1"/>
    <col min="12" max="16384" width="9.00390625" style="12" customWidth="1"/>
  </cols>
  <sheetData>
    <row r="1" spans="1:17" ht="49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26"/>
      <c r="M1" s="26"/>
      <c r="N1" s="26"/>
      <c r="O1" s="26"/>
      <c r="P1" s="26"/>
      <c r="Q1" s="26"/>
    </row>
    <row r="2" spans="1:11" s="11" customFormat="1" ht="54" customHeight="1">
      <c r="A2" s="5" t="s">
        <v>1</v>
      </c>
      <c r="B2" s="14" t="s">
        <v>2</v>
      </c>
      <c r="C2" s="5" t="s">
        <v>3</v>
      </c>
      <c r="D2" s="5" t="s">
        <v>4</v>
      </c>
      <c r="E2" s="15" t="s">
        <v>5</v>
      </c>
      <c r="F2" s="16" t="s">
        <v>6</v>
      </c>
      <c r="G2" s="5" t="s">
        <v>7</v>
      </c>
      <c r="H2" s="5" t="s">
        <v>8</v>
      </c>
      <c r="I2" s="14" t="s">
        <v>9</v>
      </c>
      <c r="J2" s="14" t="s">
        <v>10</v>
      </c>
      <c r="K2" s="5" t="s">
        <v>11</v>
      </c>
    </row>
    <row r="3" spans="1:11" ht="64.5" customHeight="1">
      <c r="A3" s="8">
        <v>1</v>
      </c>
      <c r="B3" s="27" t="s">
        <v>12</v>
      </c>
      <c r="C3" s="27" t="s">
        <v>13</v>
      </c>
      <c r="D3" s="27" t="s">
        <v>14</v>
      </c>
      <c r="E3" s="28">
        <v>34366</v>
      </c>
      <c r="F3" s="8">
        <v>29</v>
      </c>
      <c r="G3" s="27" t="s">
        <v>15</v>
      </c>
      <c r="H3" s="27" t="s">
        <v>16</v>
      </c>
      <c r="I3" s="27" t="s">
        <v>17</v>
      </c>
      <c r="J3" s="27" t="s">
        <v>18</v>
      </c>
      <c r="K3" s="27" t="s">
        <v>19</v>
      </c>
    </row>
  </sheetData>
  <sheetProtection/>
  <mergeCells count="1">
    <mergeCell ref="A1:K1"/>
  </mergeCells>
  <conditionalFormatting sqref="D2">
    <cfRule type="expression" priority="1" dxfId="0" stopIfTrue="1">
      <formula>AND(COUNTIF($D$2,D2)&gt;1,NOT(ISBLANK(D2)))</formula>
    </cfRule>
    <cfRule type="expression" priority="2" dxfId="0" stopIfTrue="1">
      <formula>AND(COUNTIF($D$2,D2)&gt;1,NOT(ISBLANK(D2)))</formula>
    </cfRule>
    <cfRule type="expression" priority="3" dxfId="0" stopIfTrue="1">
      <formula>AND(COUNTIF($D$2,D2)&gt;1,NOT(ISBLANK(D2)))</formula>
    </cfRule>
    <cfRule type="duplicateValues" priority="4" dxfId="1">
      <formula>AND(COUNTIF($D$2,A1)&gt;1,NOT(ISBLANK(A1)))</formula>
    </cfRule>
    <cfRule type="duplicateValues" priority="5" dxfId="1">
      <formula>AND(COUNTIF($D$2,A1)&gt;1,NOT(ISBLANK(A1)))</formula>
    </cfRule>
  </conditionalFormatting>
  <dataValidations count="1">
    <dataValidation allowBlank="1" showInputMessage="1" showErrorMessage="1" sqref="A1 B1 C1 A2 B2 C2"/>
  </dataValidations>
  <printOptions horizontalCentered="1"/>
  <pageMargins left="0.19652777777777777" right="0.3541666666666667" top="0.4722222222222222" bottom="0.5902777777777778" header="0.275" footer="0.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1"/>
  <sheetViews>
    <sheetView zoomScale="90" zoomScaleNormal="90" zoomScaleSheetLayoutView="100" workbookViewId="0" topLeftCell="A1">
      <selection activeCell="B3" sqref="B3"/>
    </sheetView>
  </sheetViews>
  <sheetFormatPr defaultColWidth="9.00390625" defaultRowHeight="14.25"/>
  <cols>
    <col min="1" max="1" width="6.375" style="12" customWidth="1"/>
    <col min="2" max="2" width="10.125" style="12" customWidth="1"/>
    <col min="3" max="3" width="22.125" style="12" customWidth="1"/>
    <col min="4" max="4" width="4.375" style="12" hidden="1" customWidth="1"/>
    <col min="5" max="5" width="9.125" style="12" customWidth="1"/>
    <col min="6" max="6" width="10.75390625" style="13" customWidth="1"/>
    <col min="7" max="7" width="6.375" style="12" hidden="1" customWidth="1"/>
    <col min="8" max="8" width="6.375" style="12" customWidth="1"/>
    <col min="9" max="9" width="11.875" style="12" customWidth="1"/>
    <col min="10" max="10" width="8.875" style="12" hidden="1" customWidth="1"/>
    <col min="11" max="11" width="9.875" style="12" hidden="1" customWidth="1"/>
    <col min="12" max="12" width="11.875" style="12" hidden="1" customWidth="1"/>
    <col min="13" max="13" width="9.625" style="12" hidden="1" customWidth="1"/>
    <col min="14" max="14" width="16.375" style="12" customWidth="1"/>
    <col min="15" max="15" width="20.125" style="12" hidden="1" customWidth="1"/>
    <col min="16" max="16" width="8.625" style="12" hidden="1" customWidth="1"/>
    <col min="17" max="17" width="8.75390625" style="12" hidden="1" customWidth="1"/>
    <col min="18" max="18" width="17.375" style="12" hidden="1" customWidth="1"/>
    <col min="19" max="19" width="11.875" style="12" hidden="1" customWidth="1"/>
    <col min="20" max="20" width="17.375" style="12" customWidth="1"/>
    <col min="21" max="24" width="9.00390625" style="11" customWidth="1"/>
    <col min="25" max="25" width="11.625" style="12" customWidth="1"/>
    <col min="26" max="16384" width="9.00390625" style="12" customWidth="1"/>
  </cols>
  <sheetData>
    <row r="1" spans="1:31" ht="45" customHeight="1">
      <c r="A1" s="3" t="s">
        <v>20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26"/>
      <c r="AA1" s="26"/>
      <c r="AB1" s="26"/>
      <c r="AC1" s="26"/>
      <c r="AD1" s="26"/>
      <c r="AE1" s="26"/>
    </row>
    <row r="2" spans="1:25" s="11" customFormat="1" ht="43.5" customHeight="1">
      <c r="A2" s="5" t="s">
        <v>1</v>
      </c>
      <c r="B2" s="14" t="s">
        <v>21</v>
      </c>
      <c r="C2" s="5" t="s">
        <v>22</v>
      </c>
      <c r="D2" s="5" t="s">
        <v>23</v>
      </c>
      <c r="E2" s="5" t="s">
        <v>4</v>
      </c>
      <c r="F2" s="15" t="s">
        <v>5</v>
      </c>
      <c r="G2" s="16" t="s">
        <v>6</v>
      </c>
      <c r="H2" s="5" t="s">
        <v>7</v>
      </c>
      <c r="I2" s="5" t="s">
        <v>8</v>
      </c>
      <c r="J2" s="16" t="s">
        <v>24</v>
      </c>
      <c r="K2" s="18" t="s">
        <v>25</v>
      </c>
      <c r="L2" s="5" t="s">
        <v>26</v>
      </c>
      <c r="M2" s="5" t="s">
        <v>27</v>
      </c>
      <c r="N2" s="14" t="s">
        <v>9</v>
      </c>
      <c r="O2" s="14" t="s">
        <v>10</v>
      </c>
      <c r="P2" s="14" t="s">
        <v>28</v>
      </c>
      <c r="Q2" s="14" t="s">
        <v>10</v>
      </c>
      <c r="R2" s="5" t="s">
        <v>11</v>
      </c>
      <c r="S2" s="5" t="s">
        <v>29</v>
      </c>
      <c r="T2" s="20" t="s">
        <v>30</v>
      </c>
      <c r="U2" s="21" t="s">
        <v>31</v>
      </c>
      <c r="V2" s="21" t="s">
        <v>32</v>
      </c>
      <c r="W2" s="21" t="s">
        <v>33</v>
      </c>
      <c r="X2" s="21" t="s">
        <v>34</v>
      </c>
      <c r="Y2" s="21" t="s">
        <v>35</v>
      </c>
    </row>
    <row r="3" spans="1:25" ht="40.5">
      <c r="A3" s="8">
        <v>1</v>
      </c>
      <c r="B3" s="8" t="s">
        <v>36</v>
      </c>
      <c r="C3" s="8" t="s">
        <v>37</v>
      </c>
      <c r="D3" s="8" t="s">
        <v>38</v>
      </c>
      <c r="E3" s="8" t="s">
        <v>39</v>
      </c>
      <c r="F3" s="17">
        <v>36785</v>
      </c>
      <c r="G3" s="8" t="e">
        <f ca="1">YEAR(TODAY())-MID(#REF!,1,4)</f>
        <v>#REF!</v>
      </c>
      <c r="H3" s="8" t="s">
        <v>40</v>
      </c>
      <c r="I3" s="8" t="s">
        <v>41</v>
      </c>
      <c r="J3" s="8">
        <v>2022.07</v>
      </c>
      <c r="K3" s="8">
        <f aca="true" ca="1" t="shared" si="0" ref="K3:K7">YEAR(TODAY())-MID(J3,1,4)</f>
        <v>1</v>
      </c>
      <c r="L3" s="8">
        <v>0</v>
      </c>
      <c r="M3" s="8">
        <v>0</v>
      </c>
      <c r="N3" s="8" t="s">
        <v>42</v>
      </c>
      <c r="O3" s="8" t="s">
        <v>43</v>
      </c>
      <c r="P3" s="19"/>
      <c r="Q3" s="19"/>
      <c r="R3" s="8" t="s">
        <v>44</v>
      </c>
      <c r="S3" s="8"/>
      <c r="T3" s="22">
        <v>17645510055</v>
      </c>
      <c r="U3" s="23">
        <v>52</v>
      </c>
      <c r="V3" s="23">
        <v>25</v>
      </c>
      <c r="W3" s="23">
        <v>77</v>
      </c>
      <c r="X3" s="23">
        <v>1</v>
      </c>
      <c r="Y3" s="19"/>
    </row>
    <row r="4" spans="1:25" ht="54">
      <c r="A4" s="8">
        <v>2</v>
      </c>
      <c r="B4" s="8" t="s">
        <v>36</v>
      </c>
      <c r="C4" s="8" t="s">
        <v>37</v>
      </c>
      <c r="D4" s="8" t="s">
        <v>38</v>
      </c>
      <c r="E4" s="8" t="s">
        <v>45</v>
      </c>
      <c r="F4" s="17">
        <v>34826</v>
      </c>
      <c r="G4" s="8" t="e">
        <f ca="1">YEAR(TODAY())-MID(#REF!,1,4)</f>
        <v>#REF!</v>
      </c>
      <c r="H4" s="8" t="s">
        <v>40</v>
      </c>
      <c r="I4" s="8" t="s">
        <v>46</v>
      </c>
      <c r="J4" s="8">
        <v>2017.07</v>
      </c>
      <c r="K4" s="8">
        <f ca="1" t="shared" si="0"/>
        <v>6</v>
      </c>
      <c r="L4" s="8">
        <v>0</v>
      </c>
      <c r="M4" s="8">
        <v>0</v>
      </c>
      <c r="N4" s="8" t="s">
        <v>42</v>
      </c>
      <c r="O4" s="8" t="s">
        <v>47</v>
      </c>
      <c r="P4" s="19"/>
      <c r="Q4" s="19"/>
      <c r="R4" s="8" t="s">
        <v>48</v>
      </c>
      <c r="S4" s="8" t="s">
        <v>49</v>
      </c>
      <c r="T4" s="22">
        <v>17622323331</v>
      </c>
      <c r="U4" s="23">
        <v>40</v>
      </c>
      <c r="V4" s="23">
        <v>26</v>
      </c>
      <c r="W4" s="23">
        <v>66</v>
      </c>
      <c r="X4" s="23">
        <v>2</v>
      </c>
      <c r="Y4" s="19"/>
    </row>
    <row r="5" spans="1:25" ht="54">
      <c r="A5" s="8">
        <v>3</v>
      </c>
      <c r="B5" s="8" t="s">
        <v>36</v>
      </c>
      <c r="C5" s="8" t="s">
        <v>37</v>
      </c>
      <c r="D5" s="8" t="s">
        <v>50</v>
      </c>
      <c r="E5" s="8" t="s">
        <v>51</v>
      </c>
      <c r="F5" s="17">
        <v>35316</v>
      </c>
      <c r="G5" s="8" t="e">
        <f ca="1">YEAR(TODAY())-MID(#REF!,1,4)</f>
        <v>#REF!</v>
      </c>
      <c r="H5" s="8" t="s">
        <v>15</v>
      </c>
      <c r="I5" s="8" t="s">
        <v>46</v>
      </c>
      <c r="J5" s="8">
        <v>2018.06</v>
      </c>
      <c r="K5" s="8">
        <f ca="1" t="shared" si="0"/>
        <v>5</v>
      </c>
      <c r="L5" s="8">
        <v>0</v>
      </c>
      <c r="M5" s="8">
        <v>3</v>
      </c>
      <c r="N5" s="8" t="s">
        <v>42</v>
      </c>
      <c r="O5" s="8" t="s">
        <v>52</v>
      </c>
      <c r="P5" s="19"/>
      <c r="Q5" s="19"/>
      <c r="R5" s="8" t="s">
        <v>53</v>
      </c>
      <c r="S5" s="8" t="s">
        <v>54</v>
      </c>
      <c r="T5" s="22">
        <v>15145498106</v>
      </c>
      <c r="U5" s="23">
        <v>40</v>
      </c>
      <c r="V5" s="23">
        <v>25</v>
      </c>
      <c r="W5" s="23">
        <v>65</v>
      </c>
      <c r="X5" s="23">
        <v>3</v>
      </c>
      <c r="Y5" s="19"/>
    </row>
    <row r="6" spans="1:25" ht="40.5">
      <c r="A6" s="8">
        <v>4</v>
      </c>
      <c r="B6" s="8" t="s">
        <v>36</v>
      </c>
      <c r="C6" s="8" t="s">
        <v>37</v>
      </c>
      <c r="D6" s="8" t="s">
        <v>38</v>
      </c>
      <c r="E6" s="8" t="s">
        <v>55</v>
      </c>
      <c r="F6" s="17">
        <v>34360</v>
      </c>
      <c r="G6" s="8">
        <v>29</v>
      </c>
      <c r="H6" s="8" t="s">
        <v>40</v>
      </c>
      <c r="I6" s="8" t="s">
        <v>56</v>
      </c>
      <c r="J6" s="8">
        <v>2016.07</v>
      </c>
      <c r="K6" s="8">
        <v>7</v>
      </c>
      <c r="L6" s="8">
        <v>0</v>
      </c>
      <c r="M6" s="8">
        <v>0</v>
      </c>
      <c r="N6" s="8" t="s">
        <v>42</v>
      </c>
      <c r="O6" s="8" t="s">
        <v>57</v>
      </c>
      <c r="P6" s="19"/>
      <c r="Q6" s="19"/>
      <c r="R6" s="8" t="s">
        <v>58</v>
      </c>
      <c r="S6" s="8" t="s">
        <v>59</v>
      </c>
      <c r="T6" s="22">
        <v>18724503916</v>
      </c>
      <c r="U6" s="23">
        <v>30</v>
      </c>
      <c r="V6" s="23">
        <v>27.5</v>
      </c>
      <c r="W6" s="23">
        <v>57.5</v>
      </c>
      <c r="X6" s="23">
        <v>4</v>
      </c>
      <c r="Y6" s="19"/>
    </row>
    <row r="7" spans="1:25" ht="40.5">
      <c r="A7" s="8">
        <v>5</v>
      </c>
      <c r="B7" s="8" t="s">
        <v>36</v>
      </c>
      <c r="C7" s="8" t="s">
        <v>37</v>
      </c>
      <c r="D7" s="8" t="s">
        <v>38</v>
      </c>
      <c r="E7" s="8" t="s">
        <v>60</v>
      </c>
      <c r="F7" s="17">
        <v>36798</v>
      </c>
      <c r="G7" s="8" t="e">
        <f ca="1">YEAR(TODAY())-MID(#REF!,1,4)</f>
        <v>#REF!</v>
      </c>
      <c r="H7" s="8" t="s">
        <v>40</v>
      </c>
      <c r="I7" s="8" t="s">
        <v>61</v>
      </c>
      <c r="J7" s="8">
        <v>2022.08</v>
      </c>
      <c r="K7" s="8">
        <f ca="1" t="shared" si="0"/>
        <v>1</v>
      </c>
      <c r="L7" s="8">
        <v>0</v>
      </c>
      <c r="M7" s="8">
        <v>0</v>
      </c>
      <c r="N7" s="8" t="s">
        <v>42</v>
      </c>
      <c r="O7" s="8" t="s">
        <v>62</v>
      </c>
      <c r="P7" s="19"/>
      <c r="Q7" s="19"/>
      <c r="R7" s="8" t="s">
        <v>63</v>
      </c>
      <c r="S7" s="8" t="s">
        <v>64</v>
      </c>
      <c r="T7" s="22">
        <v>15104571149</v>
      </c>
      <c r="U7" s="24" t="s">
        <v>65</v>
      </c>
      <c r="V7" s="24" t="s">
        <v>65</v>
      </c>
      <c r="W7" s="24" t="s">
        <v>65</v>
      </c>
      <c r="X7" s="24" t="s">
        <v>65</v>
      </c>
      <c r="Y7" s="8" t="s">
        <v>66</v>
      </c>
    </row>
    <row r="8" spans="1:25" ht="40.5">
      <c r="A8" s="8">
        <v>6</v>
      </c>
      <c r="B8" s="8" t="s">
        <v>36</v>
      </c>
      <c r="C8" s="8" t="s">
        <v>37</v>
      </c>
      <c r="D8" s="8" t="s">
        <v>38</v>
      </c>
      <c r="E8" s="8" t="s">
        <v>67</v>
      </c>
      <c r="F8" s="17">
        <v>36586</v>
      </c>
      <c r="G8" s="8">
        <v>23</v>
      </c>
      <c r="H8" s="8" t="s">
        <v>15</v>
      </c>
      <c r="I8" s="8" t="s">
        <v>41</v>
      </c>
      <c r="J8" s="8">
        <v>2019.06</v>
      </c>
      <c r="K8" s="8">
        <v>4</v>
      </c>
      <c r="L8" s="8">
        <v>0</v>
      </c>
      <c r="M8" s="8">
        <v>0</v>
      </c>
      <c r="N8" s="8" t="s">
        <v>42</v>
      </c>
      <c r="O8" s="8" t="s">
        <v>68</v>
      </c>
      <c r="P8" s="19"/>
      <c r="Q8" s="19"/>
      <c r="R8" s="8" t="s">
        <v>69</v>
      </c>
      <c r="S8" s="8" t="s">
        <v>70</v>
      </c>
      <c r="T8" s="22">
        <v>15846097298</v>
      </c>
      <c r="U8" s="24" t="s">
        <v>65</v>
      </c>
      <c r="V8" s="24" t="s">
        <v>65</v>
      </c>
      <c r="W8" s="24" t="s">
        <v>65</v>
      </c>
      <c r="X8" s="24" t="s">
        <v>65</v>
      </c>
      <c r="Y8" s="8" t="s">
        <v>66</v>
      </c>
    </row>
    <row r="9" spans="1:25" ht="40.5">
      <c r="A9" s="8">
        <v>7</v>
      </c>
      <c r="B9" s="8" t="s">
        <v>36</v>
      </c>
      <c r="C9" s="8" t="s">
        <v>71</v>
      </c>
      <c r="D9" s="8" t="s">
        <v>38</v>
      </c>
      <c r="E9" s="8" t="s">
        <v>72</v>
      </c>
      <c r="F9" s="17">
        <v>32629</v>
      </c>
      <c r="G9" s="8" t="e">
        <f ca="1">YEAR(TODAY())-MID(#REF!,1,4)</f>
        <v>#REF!</v>
      </c>
      <c r="H9" s="8" t="s">
        <v>15</v>
      </c>
      <c r="I9" s="8" t="s">
        <v>73</v>
      </c>
      <c r="J9" s="8">
        <v>2012.07</v>
      </c>
      <c r="K9" s="8">
        <f aca="true" ca="1" t="shared" si="1" ref="K9:K11">YEAR(TODAY())-MID(J9,1,4)</f>
        <v>11</v>
      </c>
      <c r="L9" s="8">
        <v>0</v>
      </c>
      <c r="M9" s="8">
        <v>0</v>
      </c>
      <c r="N9" s="8" t="s">
        <v>42</v>
      </c>
      <c r="O9" s="8" t="s">
        <v>74</v>
      </c>
      <c r="P9" s="8"/>
      <c r="Q9" s="8"/>
      <c r="R9" s="25"/>
      <c r="S9" s="8" t="s">
        <v>75</v>
      </c>
      <c r="T9" s="22">
        <v>15004602527</v>
      </c>
      <c r="U9" s="23">
        <v>49</v>
      </c>
      <c r="V9" s="23">
        <v>27</v>
      </c>
      <c r="W9" s="23">
        <v>76</v>
      </c>
      <c r="X9" s="23">
        <v>1</v>
      </c>
      <c r="Y9" s="19"/>
    </row>
    <row r="10" spans="1:25" ht="40.5">
      <c r="A10" s="8">
        <v>8</v>
      </c>
      <c r="B10" s="8" t="s">
        <v>36</v>
      </c>
      <c r="C10" s="8" t="s">
        <v>71</v>
      </c>
      <c r="D10" s="8" t="s">
        <v>38</v>
      </c>
      <c r="E10" s="8" t="s">
        <v>76</v>
      </c>
      <c r="F10" s="17">
        <v>34151</v>
      </c>
      <c r="G10" s="8" t="e">
        <f ca="1">YEAR(TODAY())-MID(#REF!,1,4)</f>
        <v>#REF!</v>
      </c>
      <c r="H10" s="8" t="s">
        <v>40</v>
      </c>
      <c r="I10" s="8" t="s">
        <v>73</v>
      </c>
      <c r="J10" s="8">
        <v>2018.09</v>
      </c>
      <c r="K10" s="8">
        <f ca="1" t="shared" si="1"/>
        <v>5</v>
      </c>
      <c r="L10" s="8">
        <v>0</v>
      </c>
      <c r="M10" s="8">
        <v>0</v>
      </c>
      <c r="N10" s="8" t="s">
        <v>77</v>
      </c>
      <c r="O10" s="8" t="s">
        <v>78</v>
      </c>
      <c r="P10" s="8" t="s">
        <v>42</v>
      </c>
      <c r="Q10" s="8" t="s">
        <v>79</v>
      </c>
      <c r="R10" s="8" t="s">
        <v>80</v>
      </c>
      <c r="S10" s="8" t="s">
        <v>81</v>
      </c>
      <c r="T10" s="22">
        <v>15104691495</v>
      </c>
      <c r="U10" s="23">
        <v>46</v>
      </c>
      <c r="V10" s="23">
        <v>27.5</v>
      </c>
      <c r="W10" s="23">
        <v>73.5</v>
      </c>
      <c r="X10" s="23">
        <v>2</v>
      </c>
      <c r="Y10" s="19"/>
    </row>
    <row r="11" spans="1:25" ht="54">
      <c r="A11" s="8">
        <v>9</v>
      </c>
      <c r="B11" s="8" t="s">
        <v>36</v>
      </c>
      <c r="C11" s="8" t="s">
        <v>71</v>
      </c>
      <c r="D11" s="8" t="s">
        <v>50</v>
      </c>
      <c r="E11" s="8" t="s">
        <v>82</v>
      </c>
      <c r="F11" s="17">
        <v>34456</v>
      </c>
      <c r="G11" s="8" t="e">
        <f ca="1">YEAR(TODAY())-MID(#REF!,1,4)</f>
        <v>#REF!</v>
      </c>
      <c r="H11" s="8" t="s">
        <v>40</v>
      </c>
      <c r="I11" s="8" t="s">
        <v>46</v>
      </c>
      <c r="J11" s="8">
        <v>2016.12</v>
      </c>
      <c r="K11" s="8">
        <f ca="1" t="shared" si="1"/>
        <v>7</v>
      </c>
      <c r="L11" s="8">
        <v>0</v>
      </c>
      <c r="M11" s="8">
        <v>0</v>
      </c>
      <c r="N11" s="8" t="s">
        <v>42</v>
      </c>
      <c r="O11" s="8" t="s">
        <v>83</v>
      </c>
      <c r="P11" s="8"/>
      <c r="Q11" s="8"/>
      <c r="R11" s="8" t="s">
        <v>84</v>
      </c>
      <c r="S11" s="8"/>
      <c r="T11" s="22">
        <v>17545515551</v>
      </c>
      <c r="U11" s="24" t="s">
        <v>65</v>
      </c>
      <c r="V11" s="24" t="s">
        <v>65</v>
      </c>
      <c r="W11" s="24" t="s">
        <v>65</v>
      </c>
      <c r="X11" s="24" t="s">
        <v>65</v>
      </c>
      <c r="Y11" s="8" t="s">
        <v>66</v>
      </c>
    </row>
  </sheetData>
  <sheetProtection/>
  <mergeCells count="1">
    <mergeCell ref="A1:Y1"/>
  </mergeCells>
  <conditionalFormatting sqref="E2">
    <cfRule type="expression" priority="1" dxfId="0" stopIfTrue="1">
      <formula>AND(COUNTIF($E$2,E2)&gt;1,NOT(ISBLANK(E2)))</formula>
    </cfRule>
    <cfRule type="expression" priority="2" dxfId="0" stopIfTrue="1">
      <formula>AND(COUNTIF($E$2,E2)&gt;1,NOT(ISBLANK(E2)))</formula>
    </cfRule>
    <cfRule type="expression" priority="3" dxfId="0" stopIfTrue="1">
      <formula>AND(COUNTIF($E$2,E2)&gt;1,NOT(ISBLANK(E2)))</formula>
    </cfRule>
    <cfRule type="duplicateValues" priority="4" dxfId="1">
      <formula>AND(COUNTIF($E$2,A1)&gt;1,NOT(ISBLANK(A1)))</formula>
    </cfRule>
    <cfRule type="duplicateValues" priority="5" dxfId="1">
      <formula>AND(COUNTIF($E$2,A1)&gt;1,NOT(ISBLANK(A1)))</formula>
    </cfRule>
  </conditionalFormatting>
  <dataValidations count="2">
    <dataValidation allowBlank="1" showInputMessage="1" showErrorMessage="1" sqref="A1 B1 C1:D1 Q1 A2 B2 C2 P2"/>
    <dataValidation type="list" allowBlank="1" showInputMessage="1" showErrorMessage="1" sqref="D6">
      <formula1>"是,否"</formula1>
    </dataValidation>
  </dataValidations>
  <printOptions horizontalCentered="1"/>
  <pageMargins left="0.19652777777777777" right="0.3541666666666667" top="0.4722222222222222" bottom="0.5902777777777778" header="0.27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zoomScaleSheetLayoutView="100" workbookViewId="0" topLeftCell="A1">
      <selection activeCell="B3" sqref="B3"/>
    </sheetView>
  </sheetViews>
  <sheetFormatPr defaultColWidth="9.00390625" defaultRowHeight="14.25"/>
  <cols>
    <col min="1" max="1" width="9.00390625" style="1" customWidth="1"/>
    <col min="2" max="2" width="32.125" style="1" customWidth="1"/>
    <col min="3" max="3" width="13.875" style="1" customWidth="1"/>
    <col min="4" max="6" width="10.75390625" style="1" customWidth="1"/>
    <col min="7" max="7" width="14.625" style="2" customWidth="1"/>
    <col min="8" max="8" width="13.50390625" style="1" customWidth="1"/>
    <col min="9" max="16384" width="9.00390625" style="1" customWidth="1"/>
  </cols>
  <sheetData>
    <row r="1" spans="1:10" ht="51.75" customHeight="1">
      <c r="A1" s="3" t="s">
        <v>85</v>
      </c>
      <c r="B1" s="3"/>
      <c r="C1" s="3"/>
      <c r="D1" s="3"/>
      <c r="E1" s="3"/>
      <c r="F1" s="3"/>
      <c r="G1" s="4"/>
      <c r="H1" s="3"/>
      <c r="I1" s="10"/>
      <c r="J1" s="10"/>
    </row>
    <row r="2" spans="1:8" ht="43.5" customHeight="1">
      <c r="A2" s="5" t="s">
        <v>1</v>
      </c>
      <c r="B2" s="5" t="s">
        <v>86</v>
      </c>
      <c r="C2" s="5" t="s">
        <v>87</v>
      </c>
      <c r="D2" s="5" t="s">
        <v>88</v>
      </c>
      <c r="E2" s="5" t="s">
        <v>89</v>
      </c>
      <c r="F2" s="5" t="s">
        <v>90</v>
      </c>
      <c r="G2" s="6" t="s">
        <v>91</v>
      </c>
      <c r="H2" s="5" t="s">
        <v>35</v>
      </c>
    </row>
    <row r="3" spans="1:8" ht="43.5" customHeight="1">
      <c r="A3" s="7">
        <v>1</v>
      </c>
      <c r="B3" s="8" t="s">
        <v>92</v>
      </c>
      <c r="C3" s="8" t="s">
        <v>45</v>
      </c>
      <c r="D3" s="8">
        <v>86</v>
      </c>
      <c r="E3" s="7">
        <v>85</v>
      </c>
      <c r="F3" s="7">
        <v>90</v>
      </c>
      <c r="G3" s="9">
        <f>AVERAGE(D3:F3)</f>
        <v>87</v>
      </c>
      <c r="H3" s="7"/>
    </row>
    <row r="4" spans="1:8" ht="43.5" customHeight="1">
      <c r="A4" s="7">
        <v>2</v>
      </c>
      <c r="B4" s="8" t="s">
        <v>92</v>
      </c>
      <c r="C4" s="8" t="s">
        <v>51</v>
      </c>
      <c r="D4" s="7">
        <v>85</v>
      </c>
      <c r="E4" s="7">
        <v>84</v>
      </c>
      <c r="F4" s="7">
        <v>89</v>
      </c>
      <c r="G4" s="9">
        <f>AVERAGE(D4:F4)</f>
        <v>86</v>
      </c>
      <c r="H4" s="7"/>
    </row>
    <row r="5" spans="1:8" ht="43.5" customHeight="1">
      <c r="A5" s="7">
        <v>3</v>
      </c>
      <c r="B5" s="8" t="s">
        <v>92</v>
      </c>
      <c r="C5" s="8" t="s">
        <v>39</v>
      </c>
      <c r="D5" s="7">
        <v>88</v>
      </c>
      <c r="E5" s="7">
        <v>90</v>
      </c>
      <c r="F5" s="7">
        <v>92</v>
      </c>
      <c r="G5" s="9">
        <f>AVERAGE(D5:F5)</f>
        <v>90</v>
      </c>
      <c r="H5" s="7"/>
    </row>
    <row r="6" spans="1:8" ht="43.5" customHeight="1">
      <c r="A6" s="7">
        <v>4</v>
      </c>
      <c r="B6" s="8" t="s">
        <v>93</v>
      </c>
      <c r="C6" s="8" t="s">
        <v>76</v>
      </c>
      <c r="D6" s="8">
        <v>89</v>
      </c>
      <c r="E6" s="7">
        <v>83</v>
      </c>
      <c r="F6" s="7">
        <v>89</v>
      </c>
      <c r="G6" s="9">
        <f>AVERAGE(D6:F6)</f>
        <v>87</v>
      </c>
      <c r="H6" s="7"/>
    </row>
    <row r="7" spans="1:8" ht="43.5" customHeight="1">
      <c r="A7" s="7">
        <v>5</v>
      </c>
      <c r="B7" s="8" t="s">
        <v>93</v>
      </c>
      <c r="C7" s="8" t="s">
        <v>72</v>
      </c>
      <c r="D7" s="7">
        <v>88</v>
      </c>
      <c r="E7" s="7">
        <v>80</v>
      </c>
      <c r="F7" s="7">
        <v>88</v>
      </c>
      <c r="G7" s="9">
        <f>AVERAGE(D7:F7)</f>
        <v>85.33333333333333</v>
      </c>
      <c r="H7" s="7"/>
    </row>
  </sheetData>
  <sheetProtection/>
  <mergeCells count="1">
    <mergeCell ref="A1:H1"/>
  </mergeCells>
  <conditionalFormatting sqref="C2">
    <cfRule type="expression" priority="1" dxfId="0" stopIfTrue="1">
      <formula>AND(COUNTIF($C$2,C2)&gt;1,NOT(ISBLANK(C2)))</formula>
    </cfRule>
    <cfRule type="expression" priority="2" dxfId="0" stopIfTrue="1">
      <formula>AND(COUNTIF($C$2,C2)&gt;1,NOT(ISBLANK(C2)))</formula>
    </cfRule>
    <cfRule type="expression" priority="3" dxfId="0" stopIfTrue="1">
      <formula>AND(COUNTIF($C$2,C2)&gt;1,NOT(ISBLANK(C2)))</formula>
    </cfRule>
    <cfRule type="duplicateValues" priority="4" dxfId="1">
      <formula>AND(COUNTIF($C$2,A1)&gt;1,NOT(ISBLANK(A1)))</formula>
    </cfRule>
    <cfRule type="duplicateValues" priority="5" dxfId="1">
      <formula>AND(COUNTIF($C$2,A1)&gt;1,NOT(ISBLANK(A1)))</formula>
    </cfRule>
  </conditionalFormatting>
  <dataValidations count="1">
    <dataValidation allowBlank="1" showInputMessage="1" showErrorMessage="1" sqref="A1:A2 B1:B2"/>
  </dataValidation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朱淑敏</cp:lastModifiedBy>
  <dcterms:created xsi:type="dcterms:W3CDTF">2023-08-24T06:11:02Z</dcterms:created>
  <dcterms:modified xsi:type="dcterms:W3CDTF">2023-12-12T07:48:57Z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